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varie\"/>
    </mc:Choice>
  </mc:AlternateContent>
  <xr:revisionPtr revIDLastSave="0" documentId="13_ncr:1_{347AD79D-A449-43A1-8566-7A58A50E44DC}" xr6:coauthVersionLast="45" xr6:coauthVersionMax="45" xr10:uidLastSave="{00000000-0000-0000-0000-000000000000}"/>
  <bookViews>
    <workbookView xWindow="-120" yWindow="-120" windowWidth="24240" windowHeight="13140" xr2:uid="{1FE4CD2E-78A7-445A-9DB5-84FD60D0470A}"/>
  </bookViews>
  <sheets>
    <sheet name="reg.forfetario" sheetId="1" r:id="rId1"/>
    <sheet name="param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9" i="1" l="1"/>
  <c r="B10" i="1" s="1"/>
  <c r="C9" i="1" s="1"/>
  <c r="C10" i="1" s="1"/>
  <c r="D9" i="1" s="1"/>
  <c r="D10" i="1" s="1"/>
  <c r="E9" i="1" s="1"/>
  <c r="E10" i="1" s="1"/>
  <c r="F9" i="1" s="1"/>
  <c r="F10" i="1" s="1"/>
  <c r="B14" i="1"/>
  <c r="C14" i="1" s="1"/>
  <c r="D14" i="1" s="1"/>
  <c r="E14" i="1" s="1"/>
  <c r="F14" i="1" s="1"/>
  <c r="B20" i="1"/>
  <c r="C20" i="1" s="1"/>
  <c r="D20" i="1" s="1"/>
  <c r="E20" i="1" s="1"/>
  <c r="F20" i="1" s="1"/>
  <c r="B12" i="1"/>
  <c r="C12" i="1" s="1"/>
  <c r="D12" i="1" s="1"/>
  <c r="E12" i="1" s="1"/>
  <c r="F12" i="1" s="1"/>
  <c r="B11" i="1"/>
  <c r="C11" i="1" s="1"/>
  <c r="D11" i="1" s="1"/>
  <c r="E11" i="1" s="1"/>
  <c r="F11" i="1" s="1"/>
  <c r="C13" i="1" l="1"/>
  <c r="F13" i="1"/>
  <c r="B13" i="1"/>
  <c r="B19" i="1" s="1"/>
  <c r="B21" i="1" s="1"/>
  <c r="E13" i="1" l="1"/>
  <c r="E15" i="1" s="1"/>
  <c r="D13" i="1"/>
  <c r="D15" i="1" s="1"/>
  <c r="B22" i="1"/>
  <c r="B23" i="1" s="1"/>
  <c r="B16" i="1"/>
  <c r="B15" i="1"/>
  <c r="B17" i="1" s="1"/>
  <c r="C15" i="1"/>
  <c r="C16" i="1" s="1"/>
  <c r="F15" i="1"/>
  <c r="B27" i="1"/>
  <c r="C18" i="1" l="1"/>
  <c r="C19" i="1" s="1"/>
  <c r="C21" i="1" s="1"/>
  <c r="C23" i="1" s="1"/>
  <c r="B24" i="1"/>
  <c r="B26" i="1" s="1"/>
  <c r="C17" i="1"/>
  <c r="F17" i="1"/>
  <c r="E17" i="1"/>
  <c r="D17" i="1"/>
  <c r="E16" i="1" s="1"/>
  <c r="B25" i="1" l="1"/>
  <c r="C24" i="1"/>
  <c r="C26" i="1" s="1"/>
  <c r="C22" i="1"/>
  <c r="C27" i="1"/>
  <c r="F18" i="1"/>
  <c r="F19" i="1" s="1"/>
  <c r="F21" i="1" s="1"/>
  <c r="D18" i="1"/>
  <c r="D19" i="1" s="1"/>
  <c r="D21" i="1" s="1"/>
  <c r="D16" i="1"/>
  <c r="E18" i="1" s="1"/>
  <c r="E19" i="1" s="1"/>
  <c r="E21" i="1" s="1"/>
  <c r="F16" i="1"/>
  <c r="C25" i="1" l="1"/>
  <c r="D23" i="1"/>
  <c r="E22" i="1" s="1"/>
  <c r="D22" i="1"/>
  <c r="D24" i="1"/>
  <c r="D27" i="1"/>
  <c r="E24" i="1"/>
  <c r="E27" i="1"/>
  <c r="E23" i="1"/>
  <c r="F22" i="1" s="1"/>
  <c r="F23" i="1"/>
  <c r="F24" i="1"/>
  <c r="F27" i="1"/>
  <c r="E25" i="1" l="1"/>
  <c r="E26" i="1"/>
  <c r="F26" i="1"/>
  <c r="F25" i="1"/>
  <c r="D26" i="1"/>
  <c r="D2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Gianluca Tavella</author>
  </authors>
  <commentList>
    <comment ref="B4" authorId="0" shapeId="0" xr:uid="{EA5D7C5E-DADE-4549-B922-97DFDB195A6A}">
      <text>
        <r>
          <rPr>
            <sz val="9"/>
            <color indexed="81"/>
            <rFont val="Tahoma"/>
            <family val="2"/>
          </rPr>
          <t>scegliere tra le aliquote prevista dalla gestione separata INPS (vedi schema in calce) oppure inserire l'aliquota prevista dalla cassa previdenziale specifica</t>
        </r>
      </text>
    </comment>
    <comment ref="B5" authorId="0" shapeId="0" xr:uid="{FAC1223D-B457-4D25-8403-E144CA3F4662}">
      <text>
        <r>
          <rPr>
            <sz val="9"/>
            <color indexed="81"/>
            <rFont val="Tahoma"/>
            <family val="2"/>
          </rPr>
          <t>verificare l'eventuale diritto alla imposta sostitutiva al 5%</t>
        </r>
      </text>
    </comment>
    <comment ref="B6" authorId="0" shapeId="0" xr:uid="{27FF3A4E-D563-4F33-A359-FD1B36BA95A0}">
      <text>
        <r>
          <rPr>
            <sz val="9"/>
            <color indexed="81"/>
            <rFont val="Tahoma"/>
            <family val="2"/>
          </rPr>
          <t>78% corrispondente al coefficiente di redditività previsto per i professionisti, eventualmente modificabile con il coeff. previsto per la propria classe ateco</t>
        </r>
      </text>
    </comment>
    <comment ref="B7" authorId="0" shapeId="0" xr:uid="{DAC4AF33-1F41-43C9-85E0-B824A2CF7099}">
      <text>
        <r>
          <rPr>
            <sz val="9"/>
            <color indexed="81"/>
            <rFont val="Tahoma"/>
            <family val="2"/>
          </rPr>
          <t>ipotesi che il reddito annuo rimanga costante nel quinquennio, è possibile inserire valori diversi per ogni anno direttamente nelle celle di colonna C ('reddito')</t>
        </r>
      </text>
    </comment>
  </commentList>
</comments>
</file>

<file path=xl/sharedStrings.xml><?xml version="1.0" encoding="utf-8"?>
<sst xmlns="http://schemas.openxmlformats.org/spreadsheetml/2006/main" count="45" uniqueCount="45">
  <si>
    <t>reddito</t>
  </si>
  <si>
    <t>imponibile contributivo</t>
  </si>
  <si>
    <t>imponibile fiscale</t>
  </si>
  <si>
    <t>% aliq fiscale</t>
  </si>
  <si>
    <t>anno competenza</t>
  </si>
  <si>
    <t>anno versamento</t>
  </si>
  <si>
    <t>contributi versati (saldo)</t>
  </si>
  <si>
    <t>imp.sost. Saldo</t>
  </si>
  <si>
    <t>imposta dovuta</t>
  </si>
  <si>
    <t>contributi dovuti</t>
  </si>
  <si>
    <t>contributi versati (I e II acconto 80%)</t>
  </si>
  <si>
    <t>% riduz. Reddito</t>
  </si>
  <si>
    <t>contributi vers. Anno prec. (a deduzione)</t>
  </si>
  <si>
    <t>% imposte</t>
  </si>
  <si>
    <t>% imposte + contr.</t>
  </si>
  <si>
    <t>Primo anno di attività</t>
  </si>
  <si>
    <t>Anni</t>
  </si>
  <si>
    <t>aliq contr</t>
  </si>
  <si>
    <t>coefficiente di redditività</t>
  </si>
  <si>
    <t>aliq. Imposte</t>
  </si>
  <si>
    <t>coeff. Redd.</t>
  </si>
  <si>
    <t>% aliquota contributi</t>
  </si>
  <si>
    <t>% imposta sostitutiva</t>
  </si>
  <si>
    <t>reddito annuo previsto</t>
  </si>
  <si>
    <t>Il titolare dell’attività non abbia svolto, nei tre anni precedenti dell’inizio dell’attività, attività d’impresa anche in forma associata o familiare;</t>
  </si>
  <si>
    <t>Limite reddito</t>
  </si>
  <si>
    <t>Imposta sostitutiva 5 %: chi ne ha diritto</t>
  </si>
  <si>
    <t>Le caratteristiche che si devono possedere per poter accedere a questa riduzione, che sono consultabili anche sul sito dell’Agenzia delle Entrate, sono:</t>
  </si>
  <si>
    <t>Non sono previsti limiti di età per poter applicare l’aliquota al 5%.</t>
  </si>
  <si>
    <t>Liberi professionisti</t>
  </si>
  <si>
    <t>Aliquote</t>
  </si>
  <si>
    <t>Soggetti non assicurati presso altre forme pensionistiche obbligatorie</t>
  </si>
  <si>
    <t>Soggetti titolari di pensione o provvisti di altra tutela pensionistica obbligatoria</t>
  </si>
  <si>
    <t>Contributi gestione separata INPS</t>
  </si>
  <si>
    <t>(da questo caso sono esclusi i periodi di pratica obbligatori per poter esercitare arti o professioni);</t>
  </si>
  <si>
    <t>L’agevolazione della riduzione dell’aliquota al 5% vale solo per i primi 5 anni, dal sesto in poi si avrà l’obbligo di applicare l’aliquota piena, ovvero del 15%.</t>
  </si>
  <si>
    <t>L’attività intrapresa non deve essere in alcun modo una continuazione di un’attività precedentemente svolta sia sotto forma di lavoro autonomo che dipendente</t>
  </si>
  <si>
    <t>totale (contr+imposte) di competenza</t>
  </si>
  <si>
    <t>Nota: l'aliquota fiscale si stabilizza dal terzo anno - nei primi due anni varia a causa della deducibilità per cassa dei contributi previdenziali</t>
  </si>
  <si>
    <t>netto annuo</t>
  </si>
  <si>
    <t>imp.sost (acconti 100%)</t>
  </si>
  <si>
    <t>Nel caso in cui venga rilevata un’attività già avviata da un altro soggetto, si deve verificare che l’ammontare forfettario.</t>
  </si>
  <si>
    <t xml:space="preserve">di incassi generati l’anno precedente dall’attività, siano in linea con quelli richiesti per aderire al Regime </t>
  </si>
  <si>
    <t>Convenienza regime forfetario professionisti (coeff. redditività 78%) e flusso versamenti imposte/contributi</t>
  </si>
  <si>
    <t>% aliquota inps o cassa previdenziale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</si>
</sst>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€&quot;* #,##0.00_-;\-&quot;€&quot;* #,##0.00_-;_-&quot;€&quot;* &quot;-&quot;??_-;_-@_-"/>
    <numFmt numFmtId="43" formatCode="_-* #,##0.00_-;\-* #,##0.00_-;_-* &quot;-&quot;??_-;_-@_-"/>
    <numFmt numFmtId="164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9" fontId="0" fillId="0" borderId="1" xfId="0" applyNumberFormat="1" applyBorder="1"/>
    <xf numFmtId="164" fontId="0" fillId="0" borderId="1" xfId="0" applyNumberFormat="1" applyBorder="1"/>
    <xf numFmtId="10" fontId="0" fillId="0" borderId="1" xfId="0" applyNumberFormat="1" applyBorder="1"/>
    <xf numFmtId="43" fontId="0" fillId="2" borderId="1" xfId="1" applyNumberFormat="1" applyFont="1" applyFill="1" applyBorder="1"/>
    <xf numFmtId="43" fontId="0" fillId="3" borderId="1" xfId="1" applyNumberFormat="1" applyFont="1" applyFill="1" applyBorder="1"/>
    <xf numFmtId="43" fontId="0" fillId="0" borderId="1" xfId="1" applyNumberFormat="1" applyFont="1" applyBorder="1"/>
    <xf numFmtId="0" fontId="2" fillId="0" borderId="0" xfId="0" applyFont="1"/>
    <xf numFmtId="0" fontId="0" fillId="0" borderId="5" xfId="0" applyBorder="1"/>
    <xf numFmtId="0" fontId="0" fillId="0" borderId="6" xfId="0" applyBorder="1"/>
    <xf numFmtId="0" fontId="0" fillId="8" borderId="5" xfId="0" applyFont="1" applyFill="1" applyBorder="1"/>
    <xf numFmtId="0" fontId="2" fillId="8" borderId="6" xfId="0" applyFont="1" applyFill="1" applyBorder="1"/>
    <xf numFmtId="0" fontId="0" fillId="8" borderId="1" xfId="0" applyFont="1" applyFill="1" applyBorder="1" applyAlignment="1">
      <alignment horizontal="center"/>
    </xf>
    <xf numFmtId="0" fontId="5" fillId="0" borderId="0" xfId="0" applyFont="1"/>
    <xf numFmtId="0" fontId="0" fillId="0" borderId="1" xfId="0" applyBorder="1" applyAlignment="1">
      <alignment wrapText="1"/>
    </xf>
    <xf numFmtId="0" fontId="0" fillId="0" borderId="7" xfId="0" applyFont="1" applyBorder="1" applyAlignment="1">
      <alignment horizontal="left" wrapText="1"/>
    </xf>
    <xf numFmtId="0" fontId="0" fillId="0" borderId="8" xfId="0" applyBorder="1"/>
    <xf numFmtId="0" fontId="0" fillId="0" borderId="9" xfId="0" applyBorder="1"/>
    <xf numFmtId="0" fontId="0" fillId="0" borderId="10" xfId="0" applyFont="1" applyBorder="1" applyAlignment="1">
      <alignment horizontal="left" wrapText="1"/>
    </xf>
    <xf numFmtId="0" fontId="0" fillId="0" borderId="11" xfId="0" applyBorder="1"/>
    <xf numFmtId="0" fontId="0" fillId="2" borderId="10" xfId="0" applyFont="1" applyFill="1" applyBorder="1" applyAlignment="1">
      <alignment horizontal="left" wrapText="1"/>
    </xf>
    <xf numFmtId="43" fontId="0" fillId="2" borderId="11" xfId="1" applyNumberFormat="1" applyFont="1" applyFill="1" applyBorder="1"/>
    <xf numFmtId="0" fontId="0" fillId="3" borderId="10" xfId="0" applyFont="1" applyFill="1" applyBorder="1" applyAlignment="1">
      <alignment horizontal="left" wrapText="1"/>
    </xf>
    <xf numFmtId="43" fontId="0" fillId="3" borderId="11" xfId="1" applyNumberFormat="1" applyFont="1" applyFill="1" applyBorder="1"/>
    <xf numFmtId="10" fontId="0" fillId="0" borderId="11" xfId="0" applyNumberFormat="1" applyBorder="1"/>
    <xf numFmtId="43" fontId="0" fillId="0" borderId="11" xfId="1" applyNumberFormat="1" applyFont="1" applyBorder="1"/>
    <xf numFmtId="164" fontId="0" fillId="0" borderId="11" xfId="0" applyNumberFormat="1" applyBorder="1"/>
    <xf numFmtId="10" fontId="3" fillId="5" borderId="13" xfId="2" applyNumberFormat="1" applyFont="1" applyFill="1" applyBorder="1"/>
    <xf numFmtId="10" fontId="3" fillId="5" borderId="14" xfId="2" applyNumberFormat="1" applyFont="1" applyFill="1" applyBorder="1"/>
    <xf numFmtId="0" fontId="0" fillId="2" borderId="12" xfId="0" applyFont="1" applyFill="1" applyBorder="1" applyAlignment="1">
      <alignment horizontal="left" wrapText="1"/>
    </xf>
    <xf numFmtId="43" fontId="0" fillId="2" borderId="13" xfId="1" applyNumberFormat="1" applyFont="1" applyFill="1" applyBorder="1"/>
    <xf numFmtId="43" fontId="0" fillId="2" borderId="14" xfId="1" applyNumberFormat="1" applyFont="1" applyFill="1" applyBorder="1"/>
    <xf numFmtId="9" fontId="0" fillId="0" borderId="8" xfId="0" applyNumberFormat="1" applyBorder="1"/>
    <xf numFmtId="9" fontId="0" fillId="0" borderId="9" xfId="0" applyNumberFormat="1" applyBorder="1"/>
    <xf numFmtId="0" fontId="0" fillId="4" borderId="12" xfId="0" applyFont="1" applyFill="1" applyBorder="1" applyAlignment="1">
      <alignment horizontal="left" wrapText="1"/>
    </xf>
    <xf numFmtId="43" fontId="0" fillId="4" borderId="13" xfId="0" applyNumberFormat="1" applyFill="1" applyBorder="1"/>
    <xf numFmtId="43" fontId="0" fillId="4" borderId="14" xfId="0" applyNumberFormat="1" applyFill="1" applyBorder="1"/>
    <xf numFmtId="0" fontId="0" fillId="0" borderId="15" xfId="0" applyFont="1" applyFill="1" applyBorder="1" applyAlignment="1">
      <alignment horizontal="left" wrapText="1"/>
    </xf>
    <xf numFmtId="43" fontId="0" fillId="0" borderId="16" xfId="0" applyNumberFormat="1" applyBorder="1"/>
    <xf numFmtId="43" fontId="0" fillId="0" borderId="17" xfId="0" applyNumberFormat="1" applyBorder="1"/>
    <xf numFmtId="164" fontId="1" fillId="6" borderId="8" xfId="2" applyNumberFormat="1" applyFont="1" applyFill="1" applyBorder="1"/>
    <xf numFmtId="164" fontId="1" fillId="6" borderId="9" xfId="2" applyNumberFormat="1" applyFont="1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10" fontId="0" fillId="0" borderId="22" xfId="2" applyNumberFormat="1" applyFont="1" applyBorder="1"/>
    <xf numFmtId="164" fontId="0" fillId="0" borderId="22" xfId="2" applyNumberFormat="1" applyFont="1" applyBorder="1"/>
    <xf numFmtId="9" fontId="0" fillId="0" borderId="22" xfId="2" applyFont="1" applyBorder="1"/>
    <xf numFmtId="43" fontId="0" fillId="0" borderId="23" xfId="3" applyFont="1" applyBorder="1"/>
    <xf numFmtId="0" fontId="2" fillId="7" borderId="2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</cellXfs>
  <cellStyles count="4">
    <cellStyle name="Migliaia" xfId="3" builtinId="3"/>
    <cellStyle name="Normale" xfId="0" builtinId="0"/>
    <cellStyle name="Percentuale" xfId="2" builtinId="5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203C4-0C50-418F-95B6-F8EDECA6B42B}">
  <sheetPr>
    <pageSetUpPr fitToPage="1"/>
  </sheetPr>
  <dimension ref="A1:F45"/>
  <sheetViews>
    <sheetView tabSelected="1" workbookViewId="0">
      <selection activeCell="B4" sqref="B4"/>
    </sheetView>
  </sheetViews>
  <sheetFormatPr defaultRowHeight="15" x14ac:dyDescent="0.25"/>
  <cols>
    <col min="1" max="1" width="37.42578125" customWidth="1"/>
    <col min="2" max="6" width="12" customWidth="1"/>
    <col min="7" max="7" width="12.42578125" customWidth="1"/>
    <col min="8" max="8" width="11.28515625" customWidth="1"/>
  </cols>
  <sheetData>
    <row r="1" spans="1:6" ht="15.75" thickBot="1" x14ac:dyDescent="0.3">
      <c r="A1" s="51" t="s">
        <v>43</v>
      </c>
      <c r="B1" s="52"/>
      <c r="C1" s="52"/>
      <c r="D1" s="52"/>
      <c r="E1" s="52"/>
      <c r="F1" s="53"/>
    </row>
    <row r="2" spans="1:6" ht="15.75" thickBot="1" x14ac:dyDescent="0.3"/>
    <row r="3" spans="1:6" x14ac:dyDescent="0.25">
      <c r="A3" s="43" t="s">
        <v>15</v>
      </c>
      <c r="B3" s="46">
        <v>2020</v>
      </c>
    </row>
    <row r="4" spans="1:6" x14ac:dyDescent="0.25">
      <c r="A4" s="44" t="s">
        <v>21</v>
      </c>
      <c r="B4" s="47">
        <v>0.24</v>
      </c>
    </row>
    <row r="5" spans="1:6" x14ac:dyDescent="0.25">
      <c r="A5" s="44" t="s">
        <v>22</v>
      </c>
      <c r="B5" s="48">
        <v>0.15</v>
      </c>
    </row>
    <row r="6" spans="1:6" x14ac:dyDescent="0.25">
      <c r="A6" s="44" t="s">
        <v>18</v>
      </c>
      <c r="B6" s="49">
        <v>0.78</v>
      </c>
    </row>
    <row r="7" spans="1:6" ht="15.75" thickBot="1" x14ac:dyDescent="0.3">
      <c r="A7" s="45" t="s">
        <v>23</v>
      </c>
      <c r="B7" s="50">
        <v>10000</v>
      </c>
    </row>
    <row r="8" spans="1:6" ht="16.5" customHeight="1" thickBot="1" x14ac:dyDescent="0.3"/>
    <row r="9" spans="1:6" x14ac:dyDescent="0.25">
      <c r="A9" s="16" t="s">
        <v>4</v>
      </c>
      <c r="B9" s="17">
        <f>B3</f>
        <v>2020</v>
      </c>
      <c r="C9" s="17">
        <f>B10</f>
        <v>2021</v>
      </c>
      <c r="D9" s="17">
        <f>C10</f>
        <v>2022</v>
      </c>
      <c r="E9" s="17">
        <f>D10</f>
        <v>2023</v>
      </c>
      <c r="F9" s="18">
        <f>E10</f>
        <v>2024</v>
      </c>
    </row>
    <row r="10" spans="1:6" x14ac:dyDescent="0.25">
      <c r="A10" s="19" t="s">
        <v>5</v>
      </c>
      <c r="B10" s="1">
        <f>B9+1</f>
        <v>2021</v>
      </c>
      <c r="C10" s="1">
        <f>C9+1</f>
        <v>2022</v>
      </c>
      <c r="D10" s="1">
        <f>D9+1</f>
        <v>2023</v>
      </c>
      <c r="E10" s="1">
        <f>E9+1</f>
        <v>2024</v>
      </c>
      <c r="F10" s="20">
        <f>F9+1</f>
        <v>2025</v>
      </c>
    </row>
    <row r="11" spans="1:6" ht="15.75" thickBot="1" x14ac:dyDescent="0.3">
      <c r="A11" s="30" t="s">
        <v>0</v>
      </c>
      <c r="B11" s="31">
        <f>B7</f>
        <v>10000</v>
      </c>
      <c r="C11" s="31">
        <f>B11</f>
        <v>10000</v>
      </c>
      <c r="D11" s="31">
        <f t="shared" ref="D11:F11" si="0">C11</f>
        <v>10000</v>
      </c>
      <c r="E11" s="31">
        <f t="shared" si="0"/>
        <v>10000</v>
      </c>
      <c r="F11" s="32">
        <f t="shared" si="0"/>
        <v>10000</v>
      </c>
    </row>
    <row r="12" spans="1:6" x14ac:dyDescent="0.25">
      <c r="A12" s="16" t="s">
        <v>11</v>
      </c>
      <c r="B12" s="33">
        <f>B6</f>
        <v>0.78</v>
      </c>
      <c r="C12" s="33">
        <f>B12</f>
        <v>0.78</v>
      </c>
      <c r="D12" s="33">
        <f>C12</f>
        <v>0.78</v>
      </c>
      <c r="E12" s="33">
        <f>D12</f>
        <v>0.78</v>
      </c>
      <c r="F12" s="34">
        <f>E12</f>
        <v>0.78</v>
      </c>
    </row>
    <row r="13" spans="1:6" x14ac:dyDescent="0.25">
      <c r="A13" s="23" t="s">
        <v>1</v>
      </c>
      <c r="B13" s="6">
        <f>B11*B12</f>
        <v>7800</v>
      </c>
      <c r="C13" s="6">
        <f>C11*C12</f>
        <v>7800</v>
      </c>
      <c r="D13" s="6">
        <f>D11*D12</f>
        <v>7800</v>
      </c>
      <c r="E13" s="6">
        <f>E11*E12</f>
        <v>7800</v>
      </c>
      <c r="F13" s="24">
        <f>F11*F12</f>
        <v>7800</v>
      </c>
    </row>
    <row r="14" spans="1:6" x14ac:dyDescent="0.25">
      <c r="A14" s="19" t="s">
        <v>44</v>
      </c>
      <c r="B14" s="4">
        <f>B4</f>
        <v>0.24</v>
      </c>
      <c r="C14" s="4">
        <f>B14</f>
        <v>0.24</v>
      </c>
      <c r="D14" s="4">
        <f>C14</f>
        <v>0.24</v>
      </c>
      <c r="E14" s="4">
        <f>D14</f>
        <v>0.24</v>
      </c>
      <c r="F14" s="25">
        <f>E14</f>
        <v>0.24</v>
      </c>
    </row>
    <row r="15" spans="1:6" x14ac:dyDescent="0.25">
      <c r="A15" s="23" t="s">
        <v>9</v>
      </c>
      <c r="B15" s="6">
        <f>B13*B14</f>
        <v>1872</v>
      </c>
      <c r="C15" s="6">
        <f>C13*C14</f>
        <v>1872</v>
      </c>
      <c r="D15" s="6">
        <f>D13*D14</f>
        <v>1872</v>
      </c>
      <c r="E15" s="6">
        <f>E13*E14</f>
        <v>1872</v>
      </c>
      <c r="F15" s="24">
        <f>F13*F14</f>
        <v>1872</v>
      </c>
    </row>
    <row r="16" spans="1:6" x14ac:dyDescent="0.25">
      <c r="A16" s="19" t="s">
        <v>6</v>
      </c>
      <c r="B16" s="7">
        <f>B13*B14</f>
        <v>1872</v>
      </c>
      <c r="C16" s="7">
        <f>C15-B17</f>
        <v>374.39999999999986</v>
      </c>
      <c r="D16" s="7">
        <f>D15-C17</f>
        <v>374.39999999999986</v>
      </c>
      <c r="E16" s="7">
        <f>E15-D17</f>
        <v>374.39999999999986</v>
      </c>
      <c r="F16" s="26">
        <f>F15-E17</f>
        <v>374.39999999999986</v>
      </c>
    </row>
    <row r="17" spans="1:6" x14ac:dyDescent="0.25">
      <c r="A17" s="19" t="s">
        <v>10</v>
      </c>
      <c r="B17" s="7">
        <f>B15*0.8</f>
        <v>1497.6000000000001</v>
      </c>
      <c r="C17" s="7">
        <f>C15*0.8</f>
        <v>1497.6000000000001</v>
      </c>
      <c r="D17" s="7">
        <f>D15*0.8</f>
        <v>1497.6000000000001</v>
      </c>
      <c r="E17" s="7">
        <f>E15*0.8</f>
        <v>1497.6000000000001</v>
      </c>
      <c r="F17" s="26">
        <f>F15*0.8</f>
        <v>1497.6000000000001</v>
      </c>
    </row>
    <row r="18" spans="1:6" ht="16.5" customHeight="1" x14ac:dyDescent="0.25">
      <c r="A18" s="19" t="s">
        <v>12</v>
      </c>
      <c r="B18" s="7">
        <v>0</v>
      </c>
      <c r="C18" s="7">
        <f>B17+B16</f>
        <v>3369.6000000000004</v>
      </c>
      <c r="D18" s="7">
        <f>C17+C16</f>
        <v>1872</v>
      </c>
      <c r="E18" s="7">
        <f>D17+D16</f>
        <v>1872</v>
      </c>
      <c r="F18" s="26">
        <f>E17+E16</f>
        <v>1872</v>
      </c>
    </row>
    <row r="19" spans="1:6" x14ac:dyDescent="0.25">
      <c r="A19" s="21" t="s">
        <v>2</v>
      </c>
      <c r="B19" s="5">
        <f>B13-B18</f>
        <v>7800</v>
      </c>
      <c r="C19" s="5">
        <f>C13-C18</f>
        <v>4430.3999999999996</v>
      </c>
      <c r="D19" s="5">
        <f>D13-D18</f>
        <v>5928</v>
      </c>
      <c r="E19" s="5">
        <f>E13-E18</f>
        <v>5928</v>
      </c>
      <c r="F19" s="22">
        <f>F13-F18</f>
        <v>5928</v>
      </c>
    </row>
    <row r="20" spans="1:6" x14ac:dyDescent="0.25">
      <c r="A20" s="19" t="s">
        <v>3</v>
      </c>
      <c r="B20" s="3">
        <f>B5</f>
        <v>0.15</v>
      </c>
      <c r="C20" s="3">
        <f>B20</f>
        <v>0.15</v>
      </c>
      <c r="D20" s="3">
        <f>C20</f>
        <v>0.15</v>
      </c>
      <c r="E20" s="3">
        <f>D20</f>
        <v>0.15</v>
      </c>
      <c r="F20" s="27">
        <f>E20</f>
        <v>0.15</v>
      </c>
    </row>
    <row r="21" spans="1:6" x14ac:dyDescent="0.25">
      <c r="A21" s="21" t="s">
        <v>8</v>
      </c>
      <c r="B21" s="5">
        <f>B19*B20</f>
        <v>1170</v>
      </c>
      <c r="C21" s="5">
        <f>C19*C20</f>
        <v>664.56</v>
      </c>
      <c r="D21" s="5">
        <f>D19*D20</f>
        <v>889.19999999999993</v>
      </c>
      <c r="E21" s="5">
        <f>E19*E20</f>
        <v>889.19999999999993</v>
      </c>
      <c r="F21" s="22">
        <f>F19*F20</f>
        <v>889.19999999999993</v>
      </c>
    </row>
    <row r="22" spans="1:6" x14ac:dyDescent="0.25">
      <c r="A22" s="19" t="s">
        <v>7</v>
      </c>
      <c r="B22" s="7">
        <f>B19*B20</f>
        <v>1170</v>
      </c>
      <c r="C22" s="7">
        <f>C21-B23</f>
        <v>-505.44000000000005</v>
      </c>
      <c r="D22" s="7">
        <f>D21-C23</f>
        <v>224.64</v>
      </c>
      <c r="E22" s="7">
        <f>E21-D23</f>
        <v>0</v>
      </c>
      <c r="F22" s="26">
        <f>F21-E23</f>
        <v>0</v>
      </c>
    </row>
    <row r="23" spans="1:6" x14ac:dyDescent="0.25">
      <c r="A23" s="19" t="s">
        <v>40</v>
      </c>
      <c r="B23" s="7">
        <f>B22</f>
        <v>1170</v>
      </c>
      <c r="C23" s="7">
        <f>C21</f>
        <v>664.56</v>
      </c>
      <c r="D23" s="7">
        <f>D21</f>
        <v>889.19999999999993</v>
      </c>
      <c r="E23" s="7">
        <f>E21</f>
        <v>889.19999999999993</v>
      </c>
      <c r="F23" s="26">
        <f>F21</f>
        <v>889.19999999999993</v>
      </c>
    </row>
    <row r="24" spans="1:6" ht="15.75" thickBot="1" x14ac:dyDescent="0.3">
      <c r="A24" s="35" t="s">
        <v>37</v>
      </c>
      <c r="B24" s="36">
        <f>B21+B15</f>
        <v>3042</v>
      </c>
      <c r="C24" s="36">
        <f>C21+C15</f>
        <v>2536.56</v>
      </c>
      <c r="D24" s="36">
        <f>D21+D15</f>
        <v>2761.2</v>
      </c>
      <c r="E24" s="36">
        <f>E21+E15</f>
        <v>2761.2</v>
      </c>
      <c r="F24" s="37">
        <f>F21+F15</f>
        <v>2761.2</v>
      </c>
    </row>
    <row r="25" spans="1:6" ht="15.75" thickBot="1" x14ac:dyDescent="0.3">
      <c r="A25" s="38" t="s">
        <v>39</v>
      </c>
      <c r="B25" s="39">
        <f>B11-B24</f>
        <v>6958</v>
      </c>
      <c r="C25" s="39">
        <f>C11-C24</f>
        <v>7463.4400000000005</v>
      </c>
      <c r="D25" s="39">
        <f>D11-D24</f>
        <v>7238.8</v>
      </c>
      <c r="E25" s="39">
        <f>E11-E24</f>
        <v>7238.8</v>
      </c>
      <c r="F25" s="40">
        <f>F11-F24</f>
        <v>7238.8</v>
      </c>
    </row>
    <row r="26" spans="1:6" x14ac:dyDescent="0.25">
      <c r="A26" s="41" t="s">
        <v>14</v>
      </c>
      <c r="B26" s="41">
        <f>B24/B11</f>
        <v>0.30420000000000003</v>
      </c>
      <c r="C26" s="41">
        <f>C24/C11</f>
        <v>0.25365599999999999</v>
      </c>
      <c r="D26" s="41">
        <f>D24/D11</f>
        <v>0.27611999999999998</v>
      </c>
      <c r="E26" s="41">
        <f>E24/E11</f>
        <v>0.27611999999999998</v>
      </c>
      <c r="F26" s="42">
        <f>F24/F11</f>
        <v>0.27611999999999998</v>
      </c>
    </row>
    <row r="27" spans="1:6" ht="15.75" thickBot="1" x14ac:dyDescent="0.3">
      <c r="A27" s="28" t="s">
        <v>13</v>
      </c>
      <c r="B27" s="28">
        <f>B21/B11</f>
        <v>0.11700000000000001</v>
      </c>
      <c r="C27" s="28">
        <f>C21/C11</f>
        <v>6.6456000000000001E-2</v>
      </c>
      <c r="D27" s="28">
        <f>D21/D11</f>
        <v>8.8919999999999999E-2</v>
      </c>
      <c r="E27" s="28">
        <f>E21/E11</f>
        <v>8.8919999999999999E-2</v>
      </c>
      <c r="F27" s="29">
        <f>F21/F11</f>
        <v>8.8919999999999999E-2</v>
      </c>
    </row>
    <row r="29" spans="1:6" x14ac:dyDescent="0.25">
      <c r="A29" s="14" t="s">
        <v>38</v>
      </c>
    </row>
    <row r="31" spans="1:6" x14ac:dyDescent="0.25">
      <c r="A31" s="8" t="s">
        <v>26</v>
      </c>
      <c r="B31" s="8"/>
      <c r="C31" s="8"/>
      <c r="D31" s="8"/>
    </row>
    <row r="32" spans="1:6" x14ac:dyDescent="0.25">
      <c r="A32" t="s">
        <v>27</v>
      </c>
    </row>
    <row r="33" spans="1:6" x14ac:dyDescent="0.25">
      <c r="A33" t="s">
        <v>24</v>
      </c>
    </row>
    <row r="34" spans="1:6" x14ac:dyDescent="0.25">
      <c r="A34" t="s">
        <v>36</v>
      </c>
    </row>
    <row r="35" spans="1:6" x14ac:dyDescent="0.25">
      <c r="A35" t="s">
        <v>34</v>
      </c>
    </row>
    <row r="36" spans="1:6" x14ac:dyDescent="0.25">
      <c r="A36" t="s">
        <v>41</v>
      </c>
    </row>
    <row r="37" spans="1:6" x14ac:dyDescent="0.25">
      <c r="A37" t="s">
        <v>42</v>
      </c>
    </row>
    <row r="39" spans="1:6" x14ac:dyDescent="0.25">
      <c r="A39" t="s">
        <v>35</v>
      </c>
    </row>
    <row r="40" spans="1:6" x14ac:dyDescent="0.25">
      <c r="A40" t="s">
        <v>28</v>
      </c>
    </row>
    <row r="42" spans="1:6" x14ac:dyDescent="0.25">
      <c r="A42" s="8" t="s">
        <v>33</v>
      </c>
      <c r="B42" s="8"/>
      <c r="C42" s="8"/>
    </row>
    <row r="43" spans="1:6" x14ac:dyDescent="0.25">
      <c r="A43" s="11" t="s">
        <v>29</v>
      </c>
      <c r="B43" s="12"/>
      <c r="C43" s="12"/>
      <c r="D43" s="12"/>
      <c r="E43" s="12"/>
      <c r="F43" s="13" t="s">
        <v>30</v>
      </c>
    </row>
    <row r="44" spans="1:6" x14ac:dyDescent="0.25">
      <c r="A44" s="9" t="s">
        <v>31</v>
      </c>
      <c r="B44" s="10"/>
      <c r="C44" s="10"/>
      <c r="D44" s="10"/>
      <c r="E44" s="10"/>
      <c r="F44" s="4">
        <v>0.25719999999999998</v>
      </c>
    </row>
    <row r="45" spans="1:6" x14ac:dyDescent="0.25">
      <c r="A45" s="9" t="s">
        <v>32</v>
      </c>
      <c r="B45" s="10"/>
      <c r="C45" s="10"/>
      <c r="D45" s="10"/>
      <c r="E45" s="10"/>
      <c r="F45" s="2">
        <v>0.24</v>
      </c>
    </row>
  </sheetData>
  <mergeCells count="1">
    <mergeCell ref="A1:F1"/>
  </mergeCells>
  <dataValidations count="1">
    <dataValidation type="decimal" allowBlank="1" showInputMessage="1" showErrorMessage="1" sqref="B6" xr:uid="{361A089F-7B03-4F5F-B0CF-ED9824E7F71A}">
      <formula1>0</formula1>
      <formula2>1</formula2>
    </dataValidation>
  </dataValidations>
  <pageMargins left="0.7" right="0.7" top="0.75" bottom="0.75" header="0.3" footer="0.3"/>
  <pageSetup paperSize="9" scale="73" orientation="landscape" verticalDpi="0" r:id="rId1"/>
  <ignoredErrors>
    <ignoredError sqref="C13:F13 B14" formula="1"/>
  </ignoredErrors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62C8D4C4-0BA5-490A-A199-F77012193AEB}">
          <x14:formula1>
            <xm:f>param!$A$2:$A$12</xm:f>
          </x14:formula1>
          <xm:sqref>B3</xm:sqref>
        </x14:dataValidation>
        <x14:dataValidation type="list" allowBlank="1" showInputMessage="1" xr:uid="{6CE5F502-FA87-42DB-81C7-598020BF9719}">
          <x14:formula1>
            <xm:f>param!$B$2:$B$5</xm:f>
          </x14:formula1>
          <xm:sqref>B4</xm:sqref>
        </x14:dataValidation>
        <x14:dataValidation type="list" allowBlank="1" showInputMessage="1" showErrorMessage="1" xr:uid="{92C0BB1D-2F7D-4277-B681-656A2DB6F5C5}">
          <x14:formula1>
            <xm:f>param!$C$2:$C$3</xm:f>
          </x14:formula1>
          <xm:sqref>B5</xm:sqref>
        </x14:dataValidation>
        <x14:dataValidation type="whole" showInputMessage="1" showErrorMessage="1" errorTitle="Superati vincoli" error="Per il regime forfetario il valore massimo di reddito è pari a 65.000 euro. Inserire un valore tra 0 e 65.000." xr:uid="{35B00E2F-1FFB-4E98-A9D7-653A60C1B9CE}">
          <x14:formula1>
            <xm:f>0</xm:f>
          </x14:formula1>
          <x14:formula2>
            <xm:f>param!E2</xm:f>
          </x14:formula2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1AFBB-A3F6-4696-B9F1-8D018A6CDA4D}">
  <dimension ref="A1:E12"/>
  <sheetViews>
    <sheetView workbookViewId="0">
      <selection activeCell="J4" sqref="J4"/>
    </sheetView>
  </sheetViews>
  <sheetFormatPr defaultRowHeight="15" x14ac:dyDescent="0.25"/>
  <sheetData>
    <row r="1" spans="1:5" ht="30" x14ac:dyDescent="0.25">
      <c r="A1" s="15" t="s">
        <v>16</v>
      </c>
      <c r="B1" s="15" t="s">
        <v>17</v>
      </c>
      <c r="C1" s="15" t="s">
        <v>19</v>
      </c>
      <c r="D1" s="15" t="s">
        <v>20</v>
      </c>
      <c r="E1" s="15" t="s">
        <v>25</v>
      </c>
    </row>
    <row r="2" spans="1:5" x14ac:dyDescent="0.25">
      <c r="A2" s="1">
        <v>2019</v>
      </c>
      <c r="B2" s="1">
        <v>0.24</v>
      </c>
      <c r="C2" s="1">
        <v>0.05</v>
      </c>
      <c r="D2" s="1">
        <v>0.78</v>
      </c>
      <c r="E2" s="1">
        <v>65000.01</v>
      </c>
    </row>
    <row r="3" spans="1:5" x14ac:dyDescent="0.25">
      <c r="A3" s="1">
        <v>2020</v>
      </c>
      <c r="B3" s="1">
        <v>0.25719999999999998</v>
      </c>
      <c r="C3" s="1">
        <v>0.15</v>
      </c>
    </row>
    <row r="4" spans="1:5" x14ac:dyDescent="0.25">
      <c r="A4" s="1">
        <v>2021</v>
      </c>
    </row>
    <row r="5" spans="1:5" x14ac:dyDescent="0.25">
      <c r="A5" s="1">
        <v>2022</v>
      </c>
    </row>
    <row r="6" spans="1:5" x14ac:dyDescent="0.25">
      <c r="A6" s="1">
        <v>2023</v>
      </c>
    </row>
    <row r="7" spans="1:5" x14ac:dyDescent="0.25">
      <c r="A7" s="1">
        <v>2024</v>
      </c>
    </row>
    <row r="8" spans="1:5" x14ac:dyDescent="0.25">
      <c r="A8" s="1">
        <v>2025</v>
      </c>
    </row>
    <row r="9" spans="1:5" x14ac:dyDescent="0.25">
      <c r="A9" s="1">
        <v>2026</v>
      </c>
    </row>
    <row r="10" spans="1:5" x14ac:dyDescent="0.25">
      <c r="A10" s="1">
        <v>2027</v>
      </c>
    </row>
    <row r="11" spans="1:5" x14ac:dyDescent="0.25">
      <c r="A11" s="1">
        <v>2028</v>
      </c>
    </row>
    <row r="12" spans="1:5" x14ac:dyDescent="0.25">
      <c r="A12" s="1">
        <v>2029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reg.forfetario</vt:lpstr>
      <vt:lpstr>param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Gianluca Tavella</dc:creator>
  <cp:lastModifiedBy>Gianluca Tavella</cp:lastModifiedBy>
  <cp:lastPrinted>2019-09-13T14:48:20Z</cp:lastPrinted>
  <dcterms:created xsi:type="dcterms:W3CDTF">2019-04-08T14:38:44Z</dcterms:created>
  <dcterms:modified xsi:type="dcterms:W3CDTF">2020-03-31T14:07:57Z</dcterms:modified>
</cp:coreProperties>
</file>